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11C0B2C6-133A-41AD-8784-E21FECE67AEA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خوانسار" sheetId="3" r:id="rId1"/>
  </sheets>
  <calcPr calcId="191029"/>
</workbook>
</file>

<file path=xl/calcChain.xml><?xml version="1.0" encoding="utf-8"?>
<calcChain xmlns="http://schemas.openxmlformats.org/spreadsheetml/2006/main">
  <c r="F4" i="3" l="1"/>
  <c r="I4" i="3"/>
  <c r="J4" i="3" s="1"/>
  <c r="J7" i="3" s="1"/>
  <c r="M4" i="3"/>
  <c r="N4" i="3"/>
  <c r="F5" i="3"/>
  <c r="J5" i="3" s="1"/>
  <c r="I5" i="3"/>
  <c r="M5" i="3"/>
  <c r="N5" i="3"/>
  <c r="F6" i="3"/>
  <c r="I6" i="3"/>
  <c r="J6" i="3"/>
  <c r="M6" i="3"/>
  <c r="N6" i="3"/>
  <c r="D7" i="3"/>
  <c r="E7" i="3"/>
  <c r="F7" i="3"/>
  <c r="G7" i="3"/>
  <c r="H7" i="3"/>
  <c r="I7" i="3"/>
  <c r="K7" i="3"/>
  <c r="L7" i="3"/>
  <c r="M7" i="3"/>
  <c r="N7" i="3"/>
  <c r="F8" i="3"/>
  <c r="I8" i="3"/>
  <c r="J8" i="3"/>
  <c r="J16" i="3" s="1"/>
  <c r="M8" i="3"/>
  <c r="N8" i="3"/>
  <c r="F9" i="3"/>
  <c r="F16" i="3" s="1"/>
  <c r="I9" i="3"/>
  <c r="J9" i="3"/>
  <c r="M9" i="3"/>
  <c r="N9" i="3"/>
  <c r="F10" i="3"/>
  <c r="I10" i="3"/>
  <c r="J10" i="3" s="1"/>
  <c r="M10" i="3"/>
  <c r="N10" i="3"/>
  <c r="F11" i="3"/>
  <c r="J11" i="3" s="1"/>
  <c r="I11" i="3"/>
  <c r="M11" i="3"/>
  <c r="N11" i="3"/>
  <c r="F12" i="3"/>
  <c r="I12" i="3"/>
  <c r="J12" i="3"/>
  <c r="M12" i="3"/>
  <c r="N12" i="3"/>
  <c r="F13" i="3"/>
  <c r="I13" i="3"/>
  <c r="J13" i="3"/>
  <c r="M13" i="3"/>
  <c r="F14" i="3"/>
  <c r="I14" i="3"/>
  <c r="J14" i="3" s="1"/>
  <c r="M14" i="3"/>
  <c r="N14" i="3"/>
  <c r="F15" i="3"/>
  <c r="I15" i="3"/>
  <c r="J15" i="3" s="1"/>
  <c r="M15" i="3"/>
  <c r="D16" i="3"/>
  <c r="E16" i="3"/>
  <c r="G16" i="3"/>
  <c r="H16" i="3"/>
  <c r="I16" i="3"/>
  <c r="K16" i="3"/>
  <c r="N16" i="3" s="1"/>
  <c r="L16" i="3"/>
  <c r="M16" i="3"/>
  <c r="F17" i="3"/>
  <c r="F19" i="3" s="1"/>
  <c r="I17" i="3"/>
  <c r="J17" i="3"/>
  <c r="M17" i="3"/>
  <c r="N17" i="3"/>
  <c r="F18" i="3"/>
  <c r="I18" i="3"/>
  <c r="J18" i="3" s="1"/>
  <c r="M18" i="3"/>
  <c r="D19" i="3"/>
  <c r="E19" i="3"/>
  <c r="G19" i="3"/>
  <c r="H19" i="3"/>
  <c r="I19" i="3"/>
  <c r="K19" i="3"/>
  <c r="N19" i="3" s="1"/>
  <c r="L19" i="3"/>
  <c r="M19" i="3"/>
  <c r="F20" i="3"/>
  <c r="I20" i="3"/>
  <c r="J20" i="3" s="1"/>
  <c r="M20" i="3"/>
  <c r="F21" i="3"/>
  <c r="I21" i="3"/>
  <c r="J21" i="3"/>
  <c r="M21" i="3"/>
  <c r="N21" i="3"/>
  <c r="O21" i="3"/>
  <c r="F22" i="3"/>
  <c r="J22" i="3" s="1"/>
  <c r="I22" i="3"/>
  <c r="M22" i="3"/>
  <c r="N22" i="3"/>
  <c r="F23" i="3"/>
  <c r="I23" i="3"/>
  <c r="J23" i="3"/>
  <c r="M23" i="3"/>
  <c r="M24" i="3" s="1"/>
  <c r="N23" i="3"/>
  <c r="D24" i="3"/>
  <c r="E24" i="3"/>
  <c r="G24" i="3"/>
  <c r="H24" i="3"/>
  <c r="I24" i="3"/>
  <c r="K24" i="3"/>
  <c r="L24" i="3"/>
  <c r="O24" i="3" s="1"/>
  <c r="N24" i="3"/>
  <c r="F25" i="3"/>
  <c r="I25" i="3"/>
  <c r="J25" i="3" s="1"/>
  <c r="J27" i="3" s="1"/>
  <c r="M25" i="3"/>
  <c r="F26" i="3"/>
  <c r="I26" i="3"/>
  <c r="J26" i="3"/>
  <c r="M26" i="3"/>
  <c r="D27" i="3"/>
  <c r="E27" i="3"/>
  <c r="F27" i="3"/>
  <c r="G27" i="3"/>
  <c r="H27" i="3"/>
  <c r="K27" i="3"/>
  <c r="L27" i="3"/>
  <c r="M27" i="3"/>
  <c r="F28" i="3"/>
  <c r="J28" i="3" s="1"/>
  <c r="I28" i="3"/>
  <c r="M28" i="3"/>
  <c r="M33" i="3" s="1"/>
  <c r="F29" i="3"/>
  <c r="J29" i="3" s="1"/>
  <c r="I29" i="3"/>
  <c r="I33" i="3" s="1"/>
  <c r="M29" i="3"/>
  <c r="F30" i="3"/>
  <c r="J30" i="3" s="1"/>
  <c r="I30" i="3"/>
  <c r="M30" i="3"/>
  <c r="F31" i="3"/>
  <c r="J31" i="3" s="1"/>
  <c r="I31" i="3"/>
  <c r="M31" i="3"/>
  <c r="F32" i="3"/>
  <c r="J32" i="3" s="1"/>
  <c r="I32" i="3"/>
  <c r="M32" i="3"/>
  <c r="D33" i="3"/>
  <c r="E33" i="3"/>
  <c r="G33" i="3"/>
  <c r="H33" i="3"/>
  <c r="K33" i="3"/>
  <c r="L33" i="3"/>
  <c r="F34" i="3"/>
  <c r="F39" i="3" s="1"/>
  <c r="I34" i="3"/>
  <c r="J34" i="3" s="1"/>
  <c r="J39" i="3" s="1"/>
  <c r="M34" i="3"/>
  <c r="N34" i="3"/>
  <c r="F35" i="3"/>
  <c r="I35" i="3"/>
  <c r="J35" i="3" s="1"/>
  <c r="M35" i="3"/>
  <c r="F36" i="3"/>
  <c r="I36" i="3"/>
  <c r="J36" i="3" s="1"/>
  <c r="M36" i="3"/>
  <c r="F37" i="3"/>
  <c r="I37" i="3"/>
  <c r="J37" i="3" s="1"/>
  <c r="M37" i="3"/>
  <c r="F38" i="3"/>
  <c r="I38" i="3"/>
  <c r="J38" i="3" s="1"/>
  <c r="M38" i="3"/>
  <c r="D39" i="3"/>
  <c r="E39" i="3"/>
  <c r="G39" i="3"/>
  <c r="H39" i="3"/>
  <c r="I39" i="3"/>
  <c r="K39" i="3"/>
  <c r="N39" i="3" s="1"/>
  <c r="L39" i="3"/>
  <c r="M39" i="3"/>
  <c r="F40" i="3"/>
  <c r="I40" i="3"/>
  <c r="I43" i="3" s="1"/>
  <c r="I44" i="3" s="1"/>
  <c r="J40" i="3"/>
  <c r="M40" i="3"/>
  <c r="F41" i="3"/>
  <c r="I41" i="3"/>
  <c r="J41" i="3"/>
  <c r="M41" i="3"/>
  <c r="F42" i="3"/>
  <c r="I42" i="3"/>
  <c r="J42" i="3"/>
  <c r="M42" i="3"/>
  <c r="D43" i="3"/>
  <c r="E43" i="3"/>
  <c r="E44" i="3" s="1"/>
  <c r="F43" i="3"/>
  <c r="G43" i="3"/>
  <c r="H43" i="3"/>
  <c r="J43" i="3"/>
  <c r="K43" i="3"/>
  <c r="L43" i="3"/>
  <c r="M43" i="3"/>
  <c r="M44" i="3" s="1"/>
  <c r="D44" i="3"/>
  <c r="G44" i="3"/>
  <c r="N44" i="3" s="1"/>
  <c r="H44" i="3"/>
  <c r="H51" i="3" s="1"/>
  <c r="K44" i="3"/>
  <c r="L44" i="3"/>
  <c r="F45" i="3"/>
  <c r="F50" i="3" s="1"/>
  <c r="I45" i="3"/>
  <c r="J45" i="3" s="1"/>
  <c r="M45" i="3"/>
  <c r="N45" i="3"/>
  <c r="F46" i="3"/>
  <c r="J46" i="3" s="1"/>
  <c r="I46" i="3"/>
  <c r="M46" i="3"/>
  <c r="N46" i="3"/>
  <c r="F47" i="3"/>
  <c r="I47" i="3"/>
  <c r="J47" i="3"/>
  <c r="M47" i="3"/>
  <c r="N47" i="3"/>
  <c r="F48" i="3"/>
  <c r="I48" i="3"/>
  <c r="J48" i="3"/>
  <c r="M48" i="3"/>
  <c r="N48" i="3"/>
  <c r="F49" i="3"/>
  <c r="I49" i="3"/>
  <c r="J49" i="3" s="1"/>
  <c r="M49" i="3"/>
  <c r="D50" i="3"/>
  <c r="D51" i="3" s="1"/>
  <c r="E50" i="3"/>
  <c r="E51" i="3" s="1"/>
  <c r="G50" i="3"/>
  <c r="G51" i="3" s="1"/>
  <c r="H50" i="3"/>
  <c r="K50" i="3"/>
  <c r="N50" i="3" s="1"/>
  <c r="L50" i="3"/>
  <c r="L51" i="3" s="1"/>
  <c r="M50" i="3"/>
  <c r="F44" i="3" l="1"/>
  <c r="J44" i="3"/>
  <c r="J19" i="3"/>
  <c r="M51" i="3"/>
  <c r="J50" i="3"/>
  <c r="J33" i="3"/>
  <c r="J24" i="3"/>
  <c r="F33" i="3"/>
  <c r="F51" i="3" s="1"/>
  <c r="F24" i="3"/>
  <c r="I27" i="3"/>
  <c r="I50" i="3"/>
  <c r="I51" i="3" s="1"/>
  <c r="K51" i="3"/>
  <c r="J51" i="3" l="1"/>
</calcChain>
</file>

<file path=xl/sharedStrings.xml><?xml version="1.0" encoding="utf-8"?>
<sst xmlns="http://schemas.openxmlformats.org/spreadsheetml/2006/main" count="78" uniqueCount="68">
  <si>
    <t>جمع</t>
  </si>
  <si>
    <t>کل محصولات</t>
  </si>
  <si>
    <t>جمع سایر محصولات باغبانی</t>
  </si>
  <si>
    <t xml:space="preserve"> قارچ دکمه ای</t>
  </si>
  <si>
    <t xml:space="preserve"> گیاهان دارویی</t>
  </si>
  <si>
    <t xml:space="preserve">باغات مخلوط </t>
  </si>
  <si>
    <t xml:space="preserve"> گلستان (گل محمدی)</t>
  </si>
  <si>
    <t xml:space="preserve"> زعفران </t>
  </si>
  <si>
    <t>سایر محصولات باغبانی</t>
  </si>
  <si>
    <t>جمع محصولات گلخانه ای</t>
  </si>
  <si>
    <t>جمع سایر محصولات</t>
  </si>
  <si>
    <t xml:space="preserve">سایر </t>
  </si>
  <si>
    <t>گیاهان دارویی</t>
  </si>
  <si>
    <t>توت فرنگی</t>
  </si>
  <si>
    <t>سایر محصولات</t>
  </si>
  <si>
    <t>جمع سبزی و صیفی</t>
  </si>
  <si>
    <t>سایر سبزیجات</t>
  </si>
  <si>
    <t>بادمجان</t>
  </si>
  <si>
    <t>انواع فلفل</t>
  </si>
  <si>
    <t>گوجه فرنگی</t>
  </si>
  <si>
    <t xml:space="preserve">خیار </t>
  </si>
  <si>
    <t>سبزی و صیفی</t>
  </si>
  <si>
    <t>محصولات گلخانه ای</t>
  </si>
  <si>
    <t>جمع میوه های نیمه گرمسیری</t>
  </si>
  <si>
    <t xml:space="preserve"> زيتون</t>
  </si>
  <si>
    <t xml:space="preserve"> خرمالو</t>
  </si>
  <si>
    <t xml:space="preserve"> انجير</t>
  </si>
  <si>
    <t xml:space="preserve"> انار</t>
  </si>
  <si>
    <t xml:space="preserve"> خرما</t>
  </si>
  <si>
    <t>میوه های نیمه گرمسیری</t>
  </si>
  <si>
    <t>جمع میوه های سردسیری</t>
  </si>
  <si>
    <t xml:space="preserve"> عناب</t>
  </si>
  <si>
    <t xml:space="preserve"> زرشک</t>
  </si>
  <si>
    <t>میوه های سردسیری</t>
  </si>
  <si>
    <t>جمع میوه های خشک</t>
  </si>
  <si>
    <t xml:space="preserve"> فندق</t>
  </si>
  <si>
    <t xml:space="preserve"> گردو</t>
  </si>
  <si>
    <t xml:space="preserve"> بادام</t>
  </si>
  <si>
    <t xml:space="preserve"> پسته </t>
  </si>
  <si>
    <t>میوه های خشک</t>
  </si>
  <si>
    <t>جمع میوه های دانه ریز</t>
  </si>
  <si>
    <t xml:space="preserve"> توت درختي</t>
  </si>
  <si>
    <t>میوه های دانه ریز</t>
  </si>
  <si>
    <t xml:space="preserve"> انگور</t>
  </si>
  <si>
    <t>جمع میوه های هسته دار</t>
  </si>
  <si>
    <t xml:space="preserve"> شلیل</t>
  </si>
  <si>
    <t xml:space="preserve"> زردآلووقيسي</t>
  </si>
  <si>
    <t xml:space="preserve"> شفتالو</t>
  </si>
  <si>
    <t xml:space="preserve"> هلو</t>
  </si>
  <si>
    <t xml:space="preserve"> آلو</t>
  </si>
  <si>
    <t xml:space="preserve"> گوجه</t>
  </si>
  <si>
    <t xml:space="preserve"> گیلاس</t>
  </si>
  <si>
    <t>میوه های هسته دار</t>
  </si>
  <si>
    <t xml:space="preserve"> آلبالو</t>
  </si>
  <si>
    <t>جمع میوه های دانه دار</t>
  </si>
  <si>
    <t xml:space="preserve"> به</t>
  </si>
  <si>
    <t xml:space="preserve"> گلابی</t>
  </si>
  <si>
    <t xml:space="preserve"> سیب</t>
  </si>
  <si>
    <t>میوه های دانه دار</t>
  </si>
  <si>
    <t>دیم</t>
  </si>
  <si>
    <t>آبی</t>
  </si>
  <si>
    <t>عملکرد</t>
  </si>
  <si>
    <t xml:space="preserve">میزان تولید </t>
  </si>
  <si>
    <t>کل سطح</t>
  </si>
  <si>
    <t>سطح بارور</t>
  </si>
  <si>
    <t xml:space="preserve">سطح غیربارور </t>
  </si>
  <si>
    <t>نام محصول</t>
  </si>
  <si>
    <t xml:space="preserve"> اطلاعات سطح، تولید و عملکرد محصولات باغبانی در سال زراعی  1400 - 1399 در شهرستان خوانسار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</si>
</sst>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color indexed="8"/>
      <name val="Arial"/>
      <family val="2"/>
    </font>
    <font>
      <b/>
      <sz val="11"/>
      <name val="B Nazanin"/>
      <charset val="178"/>
    </font>
    <font>
      <sz val="10"/>
      <name val="MS Sans Serif"/>
      <family val="2"/>
      <charset val="178"/>
    </font>
    <font>
      <b/>
      <sz val="8"/>
      <name val="B Nazanin"/>
      <charset val="178"/>
    </font>
    <font>
      <b/>
      <sz val="11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</cellStyleXfs>
  <cellXfs count="42">
    <xf numFmtId="0" fontId="0" fillId="0" borderId="0" xfId="0"/>
    <xf numFmtId="0" fontId="2" fillId="2" borderId="0" xfId="1" applyFill="1"/>
    <xf numFmtId="164" fontId="4" fillId="3" borderId="1" xfId="2" applyNumberFormat="1" applyFont="1" applyFill="1" applyBorder="1" applyAlignment="1" applyProtection="1">
      <alignment horizontal="center" vertical="center"/>
    </xf>
    <xf numFmtId="165" fontId="4" fillId="4" borderId="4" xfId="3" applyNumberFormat="1" applyFont="1" applyFill="1" applyBorder="1" applyAlignment="1" applyProtection="1">
      <alignment horizontal="center" vertical="center"/>
    </xf>
    <xf numFmtId="165" fontId="4" fillId="4" borderId="3" xfId="3" applyNumberFormat="1" applyFont="1" applyFill="1" applyBorder="1" applyAlignment="1" applyProtection="1">
      <alignment horizontal="center" vertical="center"/>
    </xf>
    <xf numFmtId="165" fontId="4" fillId="4" borderId="2" xfId="3" applyNumberFormat="1" applyFont="1" applyFill="1" applyBorder="1" applyAlignment="1" applyProtection="1">
      <alignment horizontal="center" vertical="center"/>
    </xf>
    <xf numFmtId="164" fontId="4" fillId="5" borderId="1" xfId="2" applyNumberFormat="1" applyFont="1" applyFill="1" applyBorder="1" applyAlignment="1" applyProtection="1">
      <alignment horizontal="center" vertical="center"/>
    </xf>
    <xf numFmtId="165" fontId="4" fillId="6" borderId="4" xfId="3" applyNumberFormat="1" applyFont="1" applyFill="1" applyBorder="1" applyAlignment="1" applyProtection="1">
      <alignment horizontal="center" vertical="center"/>
    </xf>
    <xf numFmtId="165" fontId="4" fillId="6" borderId="2" xfId="3" applyNumberFormat="1" applyFont="1" applyFill="1" applyBorder="1" applyAlignment="1" applyProtection="1">
      <alignment horizontal="center" vertical="center"/>
    </xf>
    <xf numFmtId="165" fontId="4" fillId="2" borderId="5" xfId="1" applyNumberFormat="1" applyFont="1" applyFill="1" applyBorder="1" applyAlignment="1" applyProtection="1">
      <alignment horizontal="center" vertical="center" textRotation="90"/>
    </xf>
    <xf numFmtId="164" fontId="4" fillId="7" borderId="1" xfId="2" applyNumberFormat="1" applyFont="1" applyFill="1" applyBorder="1" applyAlignment="1" applyProtection="1">
      <alignment horizontal="center" vertical="center"/>
    </xf>
    <xf numFmtId="165" fontId="4" fillId="2" borderId="1" xfId="2" applyNumberFormat="1" applyFont="1" applyFill="1" applyBorder="1" applyAlignment="1" applyProtection="1">
      <alignment horizontal="right" vertical="center" wrapText="1"/>
    </xf>
    <xf numFmtId="165" fontId="4" fillId="2" borderId="6" xfId="1" applyNumberFormat="1" applyFont="1" applyFill="1" applyBorder="1" applyAlignment="1" applyProtection="1">
      <alignment horizontal="center" vertical="center" textRotation="90"/>
    </xf>
    <xf numFmtId="165" fontId="4" fillId="2" borderId="7" xfId="1" applyNumberFormat="1" applyFont="1" applyFill="1" applyBorder="1" applyAlignment="1" applyProtection="1">
      <alignment horizontal="center" vertical="center" textRotation="90"/>
    </xf>
    <xf numFmtId="165" fontId="4" fillId="6" borderId="4" xfId="2" applyNumberFormat="1" applyFont="1" applyFill="1" applyBorder="1" applyAlignment="1" applyProtection="1">
      <alignment horizontal="center" vertical="center" wrapText="1"/>
    </xf>
    <xf numFmtId="165" fontId="4" fillId="6" borderId="2" xfId="2" applyNumberFormat="1" applyFont="1" applyFill="1" applyBorder="1" applyAlignment="1" applyProtection="1">
      <alignment horizontal="center" vertical="center" wrapText="1"/>
    </xf>
    <xf numFmtId="165" fontId="4" fillId="2" borderId="5" xfId="4" applyNumberFormat="1" applyFont="1" applyFill="1" applyBorder="1" applyAlignment="1" applyProtection="1">
      <alignment horizontal="center" vertical="center" textRotation="90"/>
    </xf>
    <xf numFmtId="165" fontId="4" fillId="6" borderId="1" xfId="3" applyNumberFormat="1" applyFont="1" applyFill="1" applyBorder="1" applyAlignment="1" applyProtection="1">
      <alignment horizontal="center" vertical="center"/>
    </xf>
    <xf numFmtId="165" fontId="4" fillId="2" borderId="6" xfId="4" applyNumberFormat="1" applyFont="1" applyFill="1" applyBorder="1" applyAlignment="1" applyProtection="1">
      <alignment horizontal="center" vertical="center" textRotation="90"/>
    </xf>
    <xf numFmtId="165" fontId="4" fillId="2" borderId="7" xfId="4" applyNumberFormat="1" applyFont="1" applyFill="1" applyBorder="1" applyAlignment="1" applyProtection="1">
      <alignment horizontal="center" vertical="center" textRotation="90"/>
    </xf>
    <xf numFmtId="165" fontId="4" fillId="2" borderId="4" xfId="3" applyNumberFormat="1" applyFont="1" applyFill="1" applyBorder="1" applyAlignment="1" applyProtection="1">
      <alignment horizontal="center" vertical="center"/>
    </xf>
    <xf numFmtId="165" fontId="4" fillId="2" borderId="2" xfId="3" applyNumberFormat="1" applyFont="1" applyFill="1" applyBorder="1" applyAlignment="1" applyProtection="1">
      <alignment horizontal="center" vertical="center"/>
    </xf>
    <xf numFmtId="165" fontId="6" fillId="2" borderId="5" xfId="1" applyNumberFormat="1" applyFont="1" applyFill="1" applyBorder="1" applyAlignment="1" applyProtection="1">
      <alignment horizontal="center" vertical="center" textRotation="90"/>
    </xf>
    <xf numFmtId="165" fontId="6" fillId="2" borderId="6" xfId="1" applyNumberFormat="1" applyFont="1" applyFill="1" applyBorder="1" applyAlignment="1" applyProtection="1">
      <alignment horizontal="center" vertical="center" textRotation="90"/>
    </xf>
    <xf numFmtId="165" fontId="6" fillId="2" borderId="7" xfId="1" applyNumberFormat="1" applyFont="1" applyFill="1" applyBorder="1" applyAlignment="1" applyProtection="1">
      <alignment horizontal="center" vertical="center" textRotation="90"/>
    </xf>
    <xf numFmtId="165" fontId="4" fillId="6" borderId="4" xfId="3" applyNumberFormat="1" applyFont="1" applyFill="1" applyBorder="1" applyAlignment="1" applyProtection="1">
      <alignment horizontal="center" vertical="top"/>
    </xf>
    <xf numFmtId="165" fontId="4" fillId="6" borderId="2" xfId="3" applyNumberFormat="1" applyFont="1" applyFill="1" applyBorder="1" applyAlignment="1" applyProtection="1">
      <alignment horizontal="center" vertical="top"/>
    </xf>
    <xf numFmtId="165" fontId="4" fillId="7" borderId="8" xfId="2" applyNumberFormat="1" applyFont="1" applyFill="1" applyBorder="1" applyAlignment="1" applyProtection="1">
      <alignment horizontal="center" vertical="center"/>
    </xf>
    <xf numFmtId="165" fontId="4" fillId="7" borderId="9" xfId="2" applyNumberFormat="1" applyFont="1" applyFill="1" applyBorder="1" applyAlignment="1" applyProtection="1">
      <alignment horizontal="center" vertical="center"/>
    </xf>
    <xf numFmtId="165" fontId="4" fillId="5" borderId="4" xfId="2" applyNumberFormat="1" applyFont="1" applyFill="1" applyBorder="1" applyAlignment="1" applyProtection="1">
      <alignment horizontal="center" vertical="center"/>
    </xf>
    <xf numFmtId="165" fontId="4" fillId="5" borderId="2" xfId="2" applyNumberFormat="1" applyFont="1" applyFill="1" applyBorder="1" applyAlignment="1" applyProtection="1">
      <alignment horizontal="center" vertical="center"/>
    </xf>
    <xf numFmtId="165" fontId="4" fillId="2" borderId="1" xfId="1" applyNumberFormat="1" applyFont="1" applyFill="1" applyBorder="1" applyAlignment="1" applyProtection="1">
      <alignment horizontal="center" vertical="center" textRotation="90"/>
    </xf>
    <xf numFmtId="165" fontId="4" fillId="8" borderId="1" xfId="2" applyNumberFormat="1" applyFont="1" applyFill="1" applyBorder="1" applyAlignment="1" applyProtection="1">
      <alignment horizontal="center" vertical="center"/>
    </xf>
    <xf numFmtId="165" fontId="4" fillId="8" borderId="1" xfId="2" applyNumberFormat="1" applyFont="1" applyFill="1" applyBorder="1" applyAlignment="1" applyProtection="1">
      <alignment horizontal="center" vertical="center"/>
    </xf>
    <xf numFmtId="165" fontId="4" fillId="8" borderId="8" xfId="2" applyNumberFormat="1" applyFont="1" applyFill="1" applyBorder="1" applyAlignment="1" applyProtection="1">
      <alignment horizontal="center" vertical="center"/>
    </xf>
    <xf numFmtId="165" fontId="4" fillId="8" borderId="9" xfId="2" applyNumberFormat="1" applyFont="1" applyFill="1" applyBorder="1" applyAlignment="1" applyProtection="1">
      <alignment horizontal="center" vertical="center"/>
    </xf>
    <xf numFmtId="165" fontId="4" fillId="8" borderId="10" xfId="2" applyNumberFormat="1" applyFont="1" applyFill="1" applyBorder="1" applyAlignment="1" applyProtection="1">
      <alignment horizontal="center" vertical="center"/>
    </xf>
    <xf numFmtId="165" fontId="4" fillId="8" borderId="11" xfId="2" applyNumberFormat="1" applyFont="1" applyFill="1" applyBorder="1" applyAlignment="1" applyProtection="1">
      <alignment horizontal="center" vertical="center"/>
    </xf>
    <xf numFmtId="165" fontId="4" fillId="8" borderId="12" xfId="2" applyNumberFormat="1" applyFont="1" applyFill="1" applyBorder="1" applyAlignment="1" applyProtection="1">
      <alignment horizontal="center" vertical="center"/>
    </xf>
    <xf numFmtId="165" fontId="4" fillId="8" borderId="13" xfId="2" applyNumberFormat="1" applyFont="1" applyFill="1" applyBorder="1" applyAlignment="1" applyProtection="1">
      <alignment horizontal="center" vertical="center"/>
    </xf>
    <xf numFmtId="1" fontId="7" fillId="2" borderId="0" xfId="1" applyNumberFormat="1" applyFont="1" applyFill="1"/>
    <xf numFmtId="1" fontId="7" fillId="9" borderId="9" xfId="1" applyNumberFormat="1" applyFont="1" applyFill="1" applyBorder="1" applyAlignment="1">
      <alignment horizontal="center"/>
    </xf>
  </cellXfs>
  <cellStyles count="5">
    <cellStyle name="Normal" xfId="0" builtinId="0"/>
    <cellStyle name="Normal 2" xfId="1" xr:uid="{1DF5216F-1254-407D-B3EE-1076E05EE014}"/>
    <cellStyle name="Normal 2 5" xfId="4" xr:uid="{0953719A-0865-4CDA-9CC0-D507700FED99}"/>
    <cellStyle name="Normal 9" xfId="3" xr:uid="{B7BEA52A-40D2-469C-801B-55976119BFED}"/>
    <cellStyle name="Normal_Sheet2 2" xfId="2" xr:uid="{1BA7A0AD-1D72-4A6B-A8FD-835D6288BF6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8A07B-E6CB-411D-A4CE-93E0DC9B589B}">
  <dimension ref="A1:O51"/>
  <sheetViews>
    <sheetView rightToLeft="1" tabSelected="1" workbookViewId="0">
      <pane xSplit="1" ySplit="3" topLeftCell="B4" activePane="bottomRight" state="frozen"/>
      <selection activeCell="F15" sqref="F15"/>
      <selection pane="topRight" activeCell="F15" sqref="F15"/>
      <selection pane="bottomLeft" activeCell="F15" sqref="F15"/>
      <selection pane="bottomRight" sqref="A1:O1"/>
    </sheetView>
  </sheetViews>
  <sheetFormatPr defaultColWidth="9.140625" defaultRowHeight="15"/>
  <cols>
    <col min="1" max="1" width="7.42578125" style="1" customWidth="1"/>
    <col min="2" max="2" width="20.42578125" style="1" customWidth="1"/>
    <col min="3" max="3" width="15.7109375" style="1" customWidth="1"/>
    <col min="4" max="4" width="9.140625" style="1" customWidth="1"/>
    <col min="5" max="5" width="6.42578125" style="1" customWidth="1"/>
    <col min="6" max="7" width="9.140625" style="1" customWidth="1"/>
    <col min="8" max="8" width="6.7109375" style="1" customWidth="1"/>
    <col min="9" max="9" width="11.42578125" style="1" customWidth="1"/>
    <col min="10" max="10" width="9.140625" style="1" customWidth="1"/>
    <col min="11" max="11" width="11.42578125" style="1" customWidth="1"/>
    <col min="12" max="12" width="6.7109375" style="1" customWidth="1"/>
    <col min="13" max="13" width="11.28515625" style="1" customWidth="1"/>
    <col min="14" max="14" width="10.7109375" style="1" customWidth="1"/>
    <col min="15" max="15" width="6.5703125" style="1" customWidth="1"/>
    <col min="16" max="16384" width="9.140625" style="1"/>
  </cols>
  <sheetData>
    <row r="1" spans="1:15" s="40" customFormat="1" ht="20.100000000000001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0.100000000000001" customHeight="1">
      <c r="A2" s="39" t="s">
        <v>66</v>
      </c>
      <c r="B2" s="38"/>
      <c r="C2" s="37"/>
      <c r="D2" s="33" t="s">
        <v>65</v>
      </c>
      <c r="E2" s="33"/>
      <c r="F2" s="33"/>
      <c r="G2" s="33" t="s">
        <v>64</v>
      </c>
      <c r="H2" s="33"/>
      <c r="I2" s="33"/>
      <c r="J2" s="33" t="s">
        <v>63</v>
      </c>
      <c r="K2" s="33" t="s">
        <v>62</v>
      </c>
      <c r="L2" s="33"/>
      <c r="M2" s="33"/>
      <c r="N2" s="33" t="s">
        <v>61</v>
      </c>
      <c r="O2" s="33"/>
    </row>
    <row r="3" spans="1:15" ht="20.100000000000001" customHeight="1">
      <c r="A3" s="36"/>
      <c r="B3" s="35"/>
      <c r="C3" s="34"/>
      <c r="D3" s="32" t="s">
        <v>60</v>
      </c>
      <c r="E3" s="32" t="s">
        <v>59</v>
      </c>
      <c r="F3" s="32" t="s">
        <v>0</v>
      </c>
      <c r="G3" s="32" t="s">
        <v>60</v>
      </c>
      <c r="H3" s="32" t="s">
        <v>59</v>
      </c>
      <c r="I3" s="32" t="s">
        <v>0</v>
      </c>
      <c r="J3" s="33"/>
      <c r="K3" s="32" t="s">
        <v>60</v>
      </c>
      <c r="L3" s="32" t="s">
        <v>59</v>
      </c>
      <c r="M3" s="32" t="s">
        <v>0</v>
      </c>
      <c r="N3" s="32" t="s">
        <v>60</v>
      </c>
      <c r="O3" s="32" t="s">
        <v>59</v>
      </c>
    </row>
    <row r="4" spans="1:15" ht="20.100000000000001" customHeight="1">
      <c r="A4" s="31" t="s">
        <v>58</v>
      </c>
      <c r="B4" s="28" t="s">
        <v>57</v>
      </c>
      <c r="C4" s="27"/>
      <c r="D4" s="10">
        <v>2.2999999999999998</v>
      </c>
      <c r="E4" s="10"/>
      <c r="F4" s="10">
        <f>SUM(D4:E4)</f>
        <v>2.2999999999999998</v>
      </c>
      <c r="G4" s="10">
        <v>49</v>
      </c>
      <c r="H4" s="10"/>
      <c r="I4" s="10">
        <f>H4+G4</f>
        <v>49</v>
      </c>
      <c r="J4" s="10">
        <f>I4+F4</f>
        <v>51.3</v>
      </c>
      <c r="K4" s="10">
        <v>468</v>
      </c>
      <c r="L4" s="10"/>
      <c r="M4" s="10">
        <f>L4+K4</f>
        <v>468</v>
      </c>
      <c r="N4" s="10">
        <f>K4/G4*1000</f>
        <v>9551.0204081632655</v>
      </c>
      <c r="O4" s="10"/>
    </row>
    <row r="5" spans="1:15" ht="20.100000000000001" customHeight="1">
      <c r="A5" s="31"/>
      <c r="B5" s="28" t="s">
        <v>56</v>
      </c>
      <c r="C5" s="27"/>
      <c r="D5" s="10">
        <v>3.1</v>
      </c>
      <c r="E5" s="10"/>
      <c r="F5" s="10">
        <f>SUM(D5:E5)</f>
        <v>3.1</v>
      </c>
      <c r="G5" s="10">
        <v>34</v>
      </c>
      <c r="H5" s="10"/>
      <c r="I5" s="10">
        <f>H5+G5</f>
        <v>34</v>
      </c>
      <c r="J5" s="10">
        <f>I5+F5</f>
        <v>37.1</v>
      </c>
      <c r="K5" s="10">
        <v>85</v>
      </c>
      <c r="L5" s="10"/>
      <c r="M5" s="10">
        <f>L5+K5</f>
        <v>85</v>
      </c>
      <c r="N5" s="10">
        <f>K5/G5*1000</f>
        <v>2500</v>
      </c>
      <c r="O5" s="10"/>
    </row>
    <row r="6" spans="1:15" ht="20.100000000000001" customHeight="1">
      <c r="A6" s="31"/>
      <c r="B6" s="28" t="s">
        <v>55</v>
      </c>
      <c r="C6" s="27"/>
      <c r="D6" s="10">
        <v>1.6</v>
      </c>
      <c r="E6" s="10"/>
      <c r="F6" s="10">
        <f>SUM(D6:E6)</f>
        <v>1.6</v>
      </c>
      <c r="G6" s="10">
        <v>2</v>
      </c>
      <c r="H6" s="10"/>
      <c r="I6" s="10">
        <f>H6+G6</f>
        <v>2</v>
      </c>
      <c r="J6" s="10">
        <f>I6+F6</f>
        <v>3.6</v>
      </c>
      <c r="K6" s="10">
        <v>12</v>
      </c>
      <c r="L6" s="10"/>
      <c r="M6" s="10">
        <f>L6+K6</f>
        <v>12</v>
      </c>
      <c r="N6" s="10">
        <f>K6/G6*1000</f>
        <v>6000</v>
      </c>
      <c r="O6" s="10"/>
    </row>
    <row r="7" spans="1:15" ht="20.100000000000001" customHeight="1">
      <c r="A7" s="31"/>
      <c r="B7" s="30" t="s">
        <v>54</v>
      </c>
      <c r="C7" s="29"/>
      <c r="D7" s="6">
        <f>SUM(D4:D6)</f>
        <v>7</v>
      </c>
      <c r="E7" s="6">
        <f>SUM(E4:E6)</f>
        <v>0</v>
      </c>
      <c r="F7" s="6">
        <f>SUM(F4:F6)</f>
        <v>7</v>
      </c>
      <c r="G7" s="6">
        <f>SUM(G4:G6)</f>
        <v>85</v>
      </c>
      <c r="H7" s="6">
        <f>SUM(H4:H6)</f>
        <v>0</v>
      </c>
      <c r="I7" s="6">
        <f>SUM(I4:I6)</f>
        <v>85</v>
      </c>
      <c r="J7" s="6">
        <f>SUM(J4:J6)</f>
        <v>92</v>
      </c>
      <c r="K7" s="6">
        <f>SUM(K4:K6)</f>
        <v>565</v>
      </c>
      <c r="L7" s="6">
        <f>SUM(L4:L6)</f>
        <v>0</v>
      </c>
      <c r="M7" s="6">
        <f>SUM(M4:M6)</f>
        <v>565</v>
      </c>
      <c r="N7" s="6">
        <f>K7/G7*1000</f>
        <v>6647.0588235294117</v>
      </c>
      <c r="O7" s="6"/>
    </row>
    <row r="8" spans="1:15" ht="20.100000000000001" customHeight="1">
      <c r="A8" s="13" t="s">
        <v>52</v>
      </c>
      <c r="B8" s="21" t="s">
        <v>53</v>
      </c>
      <c r="C8" s="20"/>
      <c r="D8" s="10">
        <v>1.4</v>
      </c>
      <c r="E8" s="10"/>
      <c r="F8" s="10">
        <f>SUM(D8:E8)</f>
        <v>1.4</v>
      </c>
      <c r="G8" s="10">
        <v>9</v>
      </c>
      <c r="H8" s="10"/>
      <c r="I8" s="10">
        <f>H8+G8</f>
        <v>9</v>
      </c>
      <c r="J8" s="10">
        <f>I8+F8</f>
        <v>10.4</v>
      </c>
      <c r="K8" s="10">
        <v>65</v>
      </c>
      <c r="L8" s="10"/>
      <c r="M8" s="10">
        <f>L8+K8</f>
        <v>65</v>
      </c>
      <c r="N8" s="10">
        <f>K8/G8*1000</f>
        <v>7222.2222222222226</v>
      </c>
      <c r="O8" s="10"/>
    </row>
    <row r="9" spans="1:15" ht="20.100000000000001" customHeight="1">
      <c r="A9" s="12" t="s">
        <v>52</v>
      </c>
      <c r="B9" s="28" t="s">
        <v>51</v>
      </c>
      <c r="C9" s="27"/>
      <c r="D9" s="10">
        <v>1.2</v>
      </c>
      <c r="E9" s="10"/>
      <c r="F9" s="10">
        <f>SUM(D9:E9)</f>
        <v>1.2</v>
      </c>
      <c r="G9" s="10">
        <v>4.2</v>
      </c>
      <c r="H9" s="10"/>
      <c r="I9" s="10">
        <f>H9+G9</f>
        <v>4.2</v>
      </c>
      <c r="J9" s="10">
        <f>I9+F9</f>
        <v>5.4</v>
      </c>
      <c r="K9" s="10">
        <v>45</v>
      </c>
      <c r="L9" s="10"/>
      <c r="M9" s="10">
        <f>L9+K9</f>
        <v>45</v>
      </c>
      <c r="N9" s="10">
        <f>K9/G9*1000</f>
        <v>10714.285714285714</v>
      </c>
      <c r="O9" s="10"/>
    </row>
    <row r="10" spans="1:15" ht="20.100000000000001" customHeight="1">
      <c r="A10" s="12"/>
      <c r="B10" s="28" t="s">
        <v>50</v>
      </c>
      <c r="C10" s="27"/>
      <c r="D10" s="10">
        <v>3</v>
      </c>
      <c r="E10" s="10"/>
      <c r="F10" s="10">
        <f>SUM(D10:E10)</f>
        <v>3</v>
      </c>
      <c r="G10" s="10">
        <v>20</v>
      </c>
      <c r="H10" s="10"/>
      <c r="I10" s="10">
        <f>H10+G10</f>
        <v>20</v>
      </c>
      <c r="J10" s="10">
        <f>I10+F10</f>
        <v>23</v>
      </c>
      <c r="K10" s="10">
        <v>375</v>
      </c>
      <c r="L10" s="10"/>
      <c r="M10" s="10">
        <f>L10+K10</f>
        <v>375</v>
      </c>
      <c r="N10" s="10">
        <f>K10/G10*1000</f>
        <v>18750</v>
      </c>
      <c r="O10" s="10"/>
    </row>
    <row r="11" spans="1:15" ht="20.100000000000001" customHeight="1">
      <c r="A11" s="12"/>
      <c r="B11" s="28" t="s">
        <v>49</v>
      </c>
      <c r="C11" s="27"/>
      <c r="D11" s="10">
        <v>2.5</v>
      </c>
      <c r="E11" s="10"/>
      <c r="F11" s="10">
        <f>SUM(D11:E11)</f>
        <v>2.5</v>
      </c>
      <c r="G11" s="10">
        <v>115.5</v>
      </c>
      <c r="H11" s="10"/>
      <c r="I11" s="10">
        <f>H11+G11</f>
        <v>115.5</v>
      </c>
      <c r="J11" s="10">
        <f>I11+F11</f>
        <v>118</v>
      </c>
      <c r="K11" s="10">
        <v>3200</v>
      </c>
      <c r="L11" s="10"/>
      <c r="M11" s="10">
        <f>L11+K11</f>
        <v>3200</v>
      </c>
      <c r="N11" s="10">
        <f>K11/G11*1000</f>
        <v>27705.627705627707</v>
      </c>
      <c r="O11" s="10"/>
    </row>
    <row r="12" spans="1:15" ht="20.100000000000001" customHeight="1">
      <c r="A12" s="12"/>
      <c r="B12" s="28" t="s">
        <v>48</v>
      </c>
      <c r="C12" s="27"/>
      <c r="D12" s="10">
        <v>2</v>
      </c>
      <c r="E12" s="10"/>
      <c r="F12" s="10">
        <f>SUM(D12:E12)</f>
        <v>2</v>
      </c>
      <c r="G12" s="10">
        <v>1</v>
      </c>
      <c r="H12" s="10"/>
      <c r="I12" s="10">
        <f>H12+G12</f>
        <v>1</v>
      </c>
      <c r="J12" s="10">
        <f>I12+F12</f>
        <v>3</v>
      </c>
      <c r="K12" s="10">
        <v>15</v>
      </c>
      <c r="L12" s="10"/>
      <c r="M12" s="10">
        <f>L12+K12</f>
        <v>15</v>
      </c>
      <c r="N12" s="10">
        <f>K12/G12*1000</f>
        <v>15000</v>
      </c>
      <c r="O12" s="10"/>
    </row>
    <row r="13" spans="1:15" ht="20.100000000000001" customHeight="1">
      <c r="A13" s="12"/>
      <c r="B13" s="28" t="s">
        <v>47</v>
      </c>
      <c r="C13" s="27"/>
      <c r="D13" s="10"/>
      <c r="E13" s="10"/>
      <c r="F13" s="10">
        <f>SUM(D13:E13)</f>
        <v>0</v>
      </c>
      <c r="G13" s="10"/>
      <c r="H13" s="10"/>
      <c r="I13" s="10">
        <f>H13+G13</f>
        <v>0</v>
      </c>
      <c r="J13" s="10">
        <f>I13+F13</f>
        <v>0</v>
      </c>
      <c r="K13" s="10"/>
      <c r="L13" s="10"/>
      <c r="M13" s="10">
        <f>L13+K13</f>
        <v>0</v>
      </c>
      <c r="N13" s="10"/>
      <c r="O13" s="10"/>
    </row>
    <row r="14" spans="1:15" ht="20.100000000000001" customHeight="1">
      <c r="A14" s="12"/>
      <c r="B14" s="28" t="s">
        <v>46</v>
      </c>
      <c r="C14" s="27"/>
      <c r="D14" s="10">
        <v>2.5</v>
      </c>
      <c r="E14" s="10"/>
      <c r="F14" s="10">
        <f>SUM(D14:E14)</f>
        <v>2.5</v>
      </c>
      <c r="G14" s="10">
        <v>64</v>
      </c>
      <c r="H14" s="10"/>
      <c r="I14" s="10">
        <f>H14+G14</f>
        <v>64</v>
      </c>
      <c r="J14" s="10">
        <f>I14+F14</f>
        <v>66.5</v>
      </c>
      <c r="K14" s="10">
        <v>850</v>
      </c>
      <c r="L14" s="10"/>
      <c r="M14" s="10">
        <f>L14+K14</f>
        <v>850</v>
      </c>
      <c r="N14" s="10">
        <f>K14/G14*1000</f>
        <v>13281.25</v>
      </c>
      <c r="O14" s="10"/>
    </row>
    <row r="15" spans="1:15" ht="20.100000000000001" customHeight="1">
      <c r="A15" s="12"/>
      <c r="B15" s="28" t="s">
        <v>45</v>
      </c>
      <c r="C15" s="27"/>
      <c r="D15" s="10"/>
      <c r="E15" s="10"/>
      <c r="F15" s="10">
        <f>SUM(D15:E15)</f>
        <v>0</v>
      </c>
      <c r="G15" s="10"/>
      <c r="H15" s="10"/>
      <c r="I15" s="10">
        <f>H15+G15</f>
        <v>0</v>
      </c>
      <c r="J15" s="10">
        <f>I15+F15</f>
        <v>0</v>
      </c>
      <c r="K15" s="10"/>
      <c r="L15" s="10"/>
      <c r="M15" s="10">
        <f>L15+K15</f>
        <v>0</v>
      </c>
      <c r="N15" s="10"/>
      <c r="O15" s="10"/>
    </row>
    <row r="16" spans="1:15" ht="20.100000000000001" customHeight="1">
      <c r="A16" s="9"/>
      <c r="B16" s="8" t="s">
        <v>44</v>
      </c>
      <c r="C16" s="7"/>
      <c r="D16" s="6">
        <f>SUM(D8:D15)</f>
        <v>12.6</v>
      </c>
      <c r="E16" s="6">
        <f>SUM(E8:E15)</f>
        <v>0</v>
      </c>
      <c r="F16" s="6">
        <f>SUM(F8:F15)</f>
        <v>12.6</v>
      </c>
      <c r="G16" s="6">
        <f>SUM(G8:G15)</f>
        <v>213.7</v>
      </c>
      <c r="H16" s="6">
        <f>SUM(H8:H15)</f>
        <v>0</v>
      </c>
      <c r="I16" s="6">
        <f>SUM(I8:I15)</f>
        <v>213.7</v>
      </c>
      <c r="J16" s="6">
        <f>SUM(J8:J15)</f>
        <v>226.3</v>
      </c>
      <c r="K16" s="6">
        <f>SUM(K8:K15)</f>
        <v>4550</v>
      </c>
      <c r="L16" s="6">
        <f>SUM(L8:L15)</f>
        <v>0</v>
      </c>
      <c r="M16" s="6">
        <f>SUM(M8:M15)</f>
        <v>4550</v>
      </c>
      <c r="N16" s="6">
        <f>K16/G16*1000</f>
        <v>21291.530182498831</v>
      </c>
      <c r="O16" s="6"/>
    </row>
    <row r="17" spans="1:15" ht="20.100000000000001" customHeight="1">
      <c r="A17" s="24" t="s">
        <v>42</v>
      </c>
      <c r="B17" s="21" t="s">
        <v>43</v>
      </c>
      <c r="C17" s="20"/>
      <c r="D17" s="10">
        <v>3</v>
      </c>
      <c r="E17" s="10"/>
      <c r="F17" s="10">
        <f>SUM(D17:E17)</f>
        <v>3</v>
      </c>
      <c r="G17" s="10">
        <v>482.6</v>
      </c>
      <c r="H17" s="10"/>
      <c r="I17" s="10">
        <f>H17+G17</f>
        <v>482.6</v>
      </c>
      <c r="J17" s="10">
        <f>I17+F17</f>
        <v>485.6</v>
      </c>
      <c r="K17" s="10">
        <v>8500</v>
      </c>
      <c r="L17" s="10"/>
      <c r="M17" s="10">
        <f>L17+K17</f>
        <v>8500</v>
      </c>
      <c r="N17" s="10">
        <f>K17/G17*1000</f>
        <v>17612.92996270203</v>
      </c>
      <c r="O17" s="10"/>
    </row>
    <row r="18" spans="1:15" ht="20.100000000000001" customHeight="1">
      <c r="A18" s="23" t="s">
        <v>42</v>
      </c>
      <c r="B18" s="21" t="s">
        <v>41</v>
      </c>
      <c r="C18" s="20"/>
      <c r="D18" s="10"/>
      <c r="E18" s="10"/>
      <c r="F18" s="10">
        <f>SUM(D18:E18)</f>
        <v>0</v>
      </c>
      <c r="G18" s="10"/>
      <c r="H18" s="10"/>
      <c r="I18" s="10">
        <f>H18+G18</f>
        <v>0</v>
      </c>
      <c r="J18" s="10">
        <f>I18+F18</f>
        <v>0</v>
      </c>
      <c r="K18" s="10"/>
      <c r="L18" s="10"/>
      <c r="M18" s="10">
        <f>L18+K18</f>
        <v>0</v>
      </c>
      <c r="N18" s="10"/>
      <c r="O18" s="10"/>
    </row>
    <row r="19" spans="1:15" ht="20.100000000000001" customHeight="1">
      <c r="A19" s="22"/>
      <c r="B19" s="26" t="s">
        <v>40</v>
      </c>
      <c r="C19" s="25"/>
      <c r="D19" s="6">
        <f>SUM(D17:D18)</f>
        <v>3</v>
      </c>
      <c r="E19" s="6">
        <f>SUM(E17:E18)</f>
        <v>0</v>
      </c>
      <c r="F19" s="6">
        <f>SUM(F17:F18)</f>
        <v>3</v>
      </c>
      <c r="G19" s="6">
        <f>SUM(G17:G18)</f>
        <v>482.6</v>
      </c>
      <c r="H19" s="6">
        <f>SUM(H17:H18)</f>
        <v>0</v>
      </c>
      <c r="I19" s="6">
        <f>SUM(I17:I18)</f>
        <v>482.6</v>
      </c>
      <c r="J19" s="6">
        <f>SUM(J17:J18)</f>
        <v>485.6</v>
      </c>
      <c r="K19" s="6">
        <f>SUM(K17:K18)</f>
        <v>8500</v>
      </c>
      <c r="L19" s="6">
        <f>SUM(L17:L18)</f>
        <v>0</v>
      </c>
      <c r="M19" s="6">
        <f>SUM(M17:M18)</f>
        <v>8500</v>
      </c>
      <c r="N19" s="6">
        <f>K19/G19*1000</f>
        <v>17612.92996270203</v>
      </c>
      <c r="O19" s="6"/>
    </row>
    <row r="20" spans="1:15" ht="20.100000000000001" customHeight="1">
      <c r="A20" s="13" t="s">
        <v>39</v>
      </c>
      <c r="B20" s="21" t="s">
        <v>38</v>
      </c>
      <c r="C20" s="20"/>
      <c r="D20" s="10">
        <v>1.1000000000000001</v>
      </c>
      <c r="E20" s="10"/>
      <c r="F20" s="10">
        <f>SUM(D20:E20)</f>
        <v>1.1000000000000001</v>
      </c>
      <c r="G20" s="10"/>
      <c r="H20" s="10"/>
      <c r="I20" s="10">
        <f>H20+G20</f>
        <v>0</v>
      </c>
      <c r="J20" s="10">
        <f>I20+F20</f>
        <v>1.1000000000000001</v>
      </c>
      <c r="K20" s="10"/>
      <c r="L20" s="10"/>
      <c r="M20" s="10">
        <f>L20+K20</f>
        <v>0</v>
      </c>
      <c r="N20" s="10"/>
      <c r="O20" s="10"/>
    </row>
    <row r="21" spans="1:15" ht="20.100000000000001" customHeight="1">
      <c r="A21" s="12"/>
      <c r="B21" s="21" t="s">
        <v>37</v>
      </c>
      <c r="C21" s="20"/>
      <c r="D21" s="10">
        <v>28</v>
      </c>
      <c r="E21" s="10">
        <v>17</v>
      </c>
      <c r="F21" s="10">
        <f>SUM(D21:E21)</f>
        <v>45</v>
      </c>
      <c r="G21" s="10">
        <v>263</v>
      </c>
      <c r="H21" s="10">
        <v>112</v>
      </c>
      <c r="I21" s="10">
        <f>H21+G21</f>
        <v>375</v>
      </c>
      <c r="J21" s="10">
        <f>I21+F21</f>
        <v>420</v>
      </c>
      <c r="K21" s="10">
        <v>409</v>
      </c>
      <c r="L21" s="10">
        <v>18</v>
      </c>
      <c r="M21" s="10">
        <f>L21+K21</f>
        <v>427</v>
      </c>
      <c r="N21" s="10">
        <f>K21/G21*1000</f>
        <v>1555.1330798479089</v>
      </c>
      <c r="O21" s="10">
        <f>L21/H21*1000</f>
        <v>160.71428571428572</v>
      </c>
    </row>
    <row r="22" spans="1:15" ht="20.100000000000001" customHeight="1">
      <c r="A22" s="12"/>
      <c r="B22" s="21" t="s">
        <v>36</v>
      </c>
      <c r="C22" s="20"/>
      <c r="D22" s="10">
        <v>45</v>
      </c>
      <c r="E22" s="10"/>
      <c r="F22" s="10">
        <f>SUM(D22:E22)</f>
        <v>45</v>
      </c>
      <c r="G22" s="10">
        <v>383</v>
      </c>
      <c r="H22" s="10"/>
      <c r="I22" s="10">
        <f>H22+G22</f>
        <v>383</v>
      </c>
      <c r="J22" s="10">
        <f>I22+F22</f>
        <v>428</v>
      </c>
      <c r="K22" s="10">
        <v>1135</v>
      </c>
      <c r="L22" s="10"/>
      <c r="M22" s="10">
        <f>L22+K22</f>
        <v>1135</v>
      </c>
      <c r="N22" s="10">
        <f>K22/G22*1000</f>
        <v>2963.4464751958226</v>
      </c>
      <c r="O22" s="10"/>
    </row>
    <row r="23" spans="1:15" ht="20.100000000000001" customHeight="1">
      <c r="A23" s="12"/>
      <c r="B23" s="21" t="s">
        <v>35</v>
      </c>
      <c r="C23" s="20"/>
      <c r="D23" s="10"/>
      <c r="E23" s="10"/>
      <c r="F23" s="10">
        <f>SUM(D23:E23)</f>
        <v>0</v>
      </c>
      <c r="G23" s="10">
        <v>0.5</v>
      </c>
      <c r="H23" s="10"/>
      <c r="I23" s="10">
        <f>H23+G23</f>
        <v>0.5</v>
      </c>
      <c r="J23" s="10">
        <f>I23+F23</f>
        <v>0.5</v>
      </c>
      <c r="K23" s="10">
        <v>0.05</v>
      </c>
      <c r="L23" s="10"/>
      <c r="M23" s="10">
        <f>L23+K23</f>
        <v>0.05</v>
      </c>
      <c r="N23" s="10">
        <f>K23/G23*1000</f>
        <v>100</v>
      </c>
      <c r="O23" s="10"/>
    </row>
    <row r="24" spans="1:15" ht="20.100000000000001" customHeight="1">
      <c r="A24" s="9"/>
      <c r="B24" s="8" t="s">
        <v>34</v>
      </c>
      <c r="C24" s="7"/>
      <c r="D24" s="6">
        <f>SUM(D20:D23)</f>
        <v>74.099999999999994</v>
      </c>
      <c r="E24" s="6">
        <f>SUM(E20:E23)</f>
        <v>17</v>
      </c>
      <c r="F24" s="6">
        <f>SUM(F20:F23)</f>
        <v>91.1</v>
      </c>
      <c r="G24" s="6">
        <f>SUM(G20:G23)</f>
        <v>646.5</v>
      </c>
      <c r="H24" s="6">
        <f>SUM(H20:H23)</f>
        <v>112</v>
      </c>
      <c r="I24" s="6">
        <f>SUM(I20:I23)</f>
        <v>758.5</v>
      </c>
      <c r="J24" s="6">
        <f>SUM(J20:J23)</f>
        <v>849.6</v>
      </c>
      <c r="K24" s="6">
        <f>SUM(K20:K23)</f>
        <v>1544.05</v>
      </c>
      <c r="L24" s="6">
        <f>SUM(L20:L23)</f>
        <v>18</v>
      </c>
      <c r="M24" s="6">
        <f>SUM(M20:M23)</f>
        <v>1562.05</v>
      </c>
      <c r="N24" s="6">
        <f>K24/G24*1000</f>
        <v>2388.3217324052589</v>
      </c>
      <c r="O24" s="6">
        <f>L24/H24*1000</f>
        <v>160.71428571428572</v>
      </c>
    </row>
    <row r="25" spans="1:15" ht="20.100000000000001" customHeight="1">
      <c r="A25" s="24" t="s">
        <v>33</v>
      </c>
      <c r="B25" s="21" t="s">
        <v>32</v>
      </c>
      <c r="C25" s="20"/>
      <c r="D25" s="10">
        <v>0.8</v>
      </c>
      <c r="E25" s="10"/>
      <c r="F25" s="10">
        <f>SUM(D25:E25)</f>
        <v>0.8</v>
      </c>
      <c r="G25" s="10"/>
      <c r="H25" s="10"/>
      <c r="I25" s="10">
        <f>H25+G25</f>
        <v>0</v>
      </c>
      <c r="J25" s="10">
        <f>I25+F25</f>
        <v>0.8</v>
      </c>
      <c r="K25" s="10"/>
      <c r="L25" s="10"/>
      <c r="M25" s="10">
        <f>L25+K25</f>
        <v>0</v>
      </c>
      <c r="N25" s="10"/>
      <c r="O25" s="10"/>
    </row>
    <row r="26" spans="1:15" ht="20.100000000000001" customHeight="1">
      <c r="A26" s="23"/>
      <c r="B26" s="21" t="s">
        <v>31</v>
      </c>
      <c r="C26" s="20"/>
      <c r="D26" s="10"/>
      <c r="E26" s="10"/>
      <c r="F26" s="10">
        <f>SUM(D26:E26)</f>
        <v>0</v>
      </c>
      <c r="G26" s="10"/>
      <c r="H26" s="10"/>
      <c r="I26" s="10">
        <f>H26+G26</f>
        <v>0</v>
      </c>
      <c r="J26" s="10">
        <f>I26+F26</f>
        <v>0</v>
      </c>
      <c r="K26" s="10"/>
      <c r="L26" s="10"/>
      <c r="M26" s="10">
        <f>L26+K26</f>
        <v>0</v>
      </c>
      <c r="N26" s="10"/>
      <c r="O26" s="10"/>
    </row>
    <row r="27" spans="1:15" ht="20.100000000000001" customHeight="1">
      <c r="A27" s="22"/>
      <c r="B27" s="8" t="s">
        <v>30</v>
      </c>
      <c r="C27" s="7"/>
      <c r="D27" s="6">
        <f>SUM(D25:D26)</f>
        <v>0.8</v>
      </c>
      <c r="E27" s="6">
        <f>SUM(E25:E26)</f>
        <v>0</v>
      </c>
      <c r="F27" s="6">
        <f>SUM(F25:F26)</f>
        <v>0.8</v>
      </c>
      <c r="G27" s="6">
        <f>SUM(G25:G26)</f>
        <v>0</v>
      </c>
      <c r="H27" s="6">
        <f>SUM(H25:H26)</f>
        <v>0</v>
      </c>
      <c r="I27" s="6">
        <f>SUM(I25:I26)</f>
        <v>0</v>
      </c>
      <c r="J27" s="6">
        <f>SUM(J25:J26)</f>
        <v>0.8</v>
      </c>
      <c r="K27" s="6">
        <f>SUM(K25:K26)</f>
        <v>0</v>
      </c>
      <c r="L27" s="6">
        <f>SUM(L25:L26)</f>
        <v>0</v>
      </c>
      <c r="M27" s="6">
        <f>SUM(M25:M26)</f>
        <v>0</v>
      </c>
      <c r="N27" s="6"/>
      <c r="O27" s="6"/>
    </row>
    <row r="28" spans="1:15" ht="20.100000000000001" customHeight="1">
      <c r="A28" s="19" t="s">
        <v>29</v>
      </c>
      <c r="B28" s="21" t="s">
        <v>28</v>
      </c>
      <c r="C28" s="20"/>
      <c r="D28" s="10"/>
      <c r="E28" s="10"/>
      <c r="F28" s="10">
        <f>SUM(D28:E28)</f>
        <v>0</v>
      </c>
      <c r="G28" s="10"/>
      <c r="H28" s="10"/>
      <c r="I28" s="10">
        <f>H28+G28</f>
        <v>0</v>
      </c>
      <c r="J28" s="10">
        <f>I28+F28</f>
        <v>0</v>
      </c>
      <c r="K28" s="10"/>
      <c r="L28" s="10"/>
      <c r="M28" s="10">
        <f>L28+K28</f>
        <v>0</v>
      </c>
      <c r="N28" s="10"/>
      <c r="O28" s="10"/>
    </row>
    <row r="29" spans="1:15" ht="20.100000000000001" customHeight="1">
      <c r="A29" s="18"/>
      <c r="B29" s="21" t="s">
        <v>27</v>
      </c>
      <c r="C29" s="20"/>
      <c r="D29" s="10"/>
      <c r="E29" s="10"/>
      <c r="F29" s="10">
        <f>SUM(D29:E29)</f>
        <v>0</v>
      </c>
      <c r="G29" s="10"/>
      <c r="H29" s="10"/>
      <c r="I29" s="10">
        <f>H29+G29</f>
        <v>0</v>
      </c>
      <c r="J29" s="10">
        <f>I29+F29</f>
        <v>0</v>
      </c>
      <c r="K29" s="10"/>
      <c r="L29" s="10"/>
      <c r="M29" s="10">
        <f>L29+K29</f>
        <v>0</v>
      </c>
      <c r="N29" s="10"/>
      <c r="O29" s="10"/>
    </row>
    <row r="30" spans="1:15" ht="20.100000000000001" customHeight="1">
      <c r="A30" s="18"/>
      <c r="B30" s="21" t="s">
        <v>26</v>
      </c>
      <c r="C30" s="20"/>
      <c r="D30" s="10"/>
      <c r="E30" s="10"/>
      <c r="F30" s="10">
        <f>SUM(D30:E30)</f>
        <v>0</v>
      </c>
      <c r="G30" s="10"/>
      <c r="H30" s="10"/>
      <c r="I30" s="10">
        <f>H30+G30</f>
        <v>0</v>
      </c>
      <c r="J30" s="10">
        <f>I30+F30</f>
        <v>0</v>
      </c>
      <c r="K30" s="10"/>
      <c r="L30" s="10"/>
      <c r="M30" s="10">
        <f>L30+K30</f>
        <v>0</v>
      </c>
      <c r="N30" s="10"/>
      <c r="O30" s="10"/>
    </row>
    <row r="31" spans="1:15" ht="20.100000000000001" customHeight="1">
      <c r="A31" s="18"/>
      <c r="B31" s="21" t="s">
        <v>25</v>
      </c>
      <c r="C31" s="20"/>
      <c r="D31" s="10"/>
      <c r="E31" s="10"/>
      <c r="F31" s="10">
        <f>SUM(D31:E31)</f>
        <v>0</v>
      </c>
      <c r="G31" s="10"/>
      <c r="H31" s="10"/>
      <c r="I31" s="10">
        <f>H31+G31</f>
        <v>0</v>
      </c>
      <c r="J31" s="10">
        <f>I31+F31</f>
        <v>0</v>
      </c>
      <c r="K31" s="10"/>
      <c r="L31" s="10"/>
      <c r="M31" s="10">
        <f>L31+K31</f>
        <v>0</v>
      </c>
      <c r="N31" s="10"/>
      <c r="O31" s="10"/>
    </row>
    <row r="32" spans="1:15" ht="20.100000000000001" customHeight="1">
      <c r="A32" s="18"/>
      <c r="B32" s="21" t="s">
        <v>24</v>
      </c>
      <c r="C32" s="20"/>
      <c r="D32" s="10"/>
      <c r="E32" s="10"/>
      <c r="F32" s="10">
        <f>SUM(D32:E32)</f>
        <v>0</v>
      </c>
      <c r="G32" s="10"/>
      <c r="H32" s="10"/>
      <c r="I32" s="10">
        <f>H32+G32</f>
        <v>0</v>
      </c>
      <c r="J32" s="10">
        <f>I32+F32</f>
        <v>0</v>
      </c>
      <c r="K32" s="10"/>
      <c r="L32" s="10"/>
      <c r="M32" s="10">
        <f>L32+K32</f>
        <v>0</v>
      </c>
      <c r="N32" s="10"/>
      <c r="O32" s="10"/>
    </row>
    <row r="33" spans="1:15" ht="20.100000000000001" customHeight="1">
      <c r="A33" s="16"/>
      <c r="B33" s="8" t="s">
        <v>23</v>
      </c>
      <c r="C33" s="7"/>
      <c r="D33" s="6">
        <f>SUM(D28:D32)</f>
        <v>0</v>
      </c>
      <c r="E33" s="6">
        <f>SUM(E28:E32)</f>
        <v>0</v>
      </c>
      <c r="F33" s="6">
        <f>SUM(F28:F32)</f>
        <v>0</v>
      </c>
      <c r="G33" s="6">
        <f>SUM(G28:G32)</f>
        <v>0</v>
      </c>
      <c r="H33" s="6">
        <f>SUM(H28:H32)</f>
        <v>0</v>
      </c>
      <c r="I33" s="6">
        <f>SUM(I28:I32)</f>
        <v>0</v>
      </c>
      <c r="J33" s="6">
        <f>SUM(J28:J32)</f>
        <v>0</v>
      </c>
      <c r="K33" s="6">
        <f>SUM(K28:K32)</f>
        <v>0</v>
      </c>
      <c r="L33" s="6">
        <f>SUM(L28:L32)</f>
        <v>0</v>
      </c>
      <c r="M33" s="6">
        <f>SUM(M28:M32)</f>
        <v>0</v>
      </c>
      <c r="N33" s="6"/>
      <c r="O33" s="6"/>
    </row>
    <row r="34" spans="1:15" ht="20.100000000000001" customHeight="1">
      <c r="A34" s="18" t="s">
        <v>22</v>
      </c>
      <c r="B34" s="19" t="s">
        <v>21</v>
      </c>
      <c r="C34" s="11" t="s">
        <v>20</v>
      </c>
      <c r="D34" s="10"/>
      <c r="E34" s="10"/>
      <c r="F34" s="10">
        <f>SUM(D34:E34)</f>
        <v>0</v>
      </c>
      <c r="G34" s="10">
        <v>0.2</v>
      </c>
      <c r="H34" s="10"/>
      <c r="I34" s="10">
        <f>H34+G34</f>
        <v>0.2</v>
      </c>
      <c r="J34" s="10">
        <f>I34+F34</f>
        <v>0.2</v>
      </c>
      <c r="K34" s="10">
        <v>30</v>
      </c>
      <c r="L34" s="10"/>
      <c r="M34" s="10">
        <f>L34+K34</f>
        <v>30</v>
      </c>
      <c r="N34" s="10">
        <f>K34/G34*1000</f>
        <v>150000</v>
      </c>
      <c r="O34" s="10"/>
    </row>
    <row r="35" spans="1:15" ht="20.100000000000001" customHeight="1">
      <c r="A35" s="18"/>
      <c r="B35" s="18"/>
      <c r="C35" s="11" t="s">
        <v>19</v>
      </c>
      <c r="D35" s="10"/>
      <c r="E35" s="10"/>
      <c r="F35" s="10">
        <f>SUM(D35:E35)</f>
        <v>0</v>
      </c>
      <c r="G35" s="10"/>
      <c r="H35" s="10"/>
      <c r="I35" s="10">
        <f>H35+G35</f>
        <v>0</v>
      </c>
      <c r="J35" s="10">
        <f>I35+F35</f>
        <v>0</v>
      </c>
      <c r="K35" s="10"/>
      <c r="L35" s="10"/>
      <c r="M35" s="10">
        <f>L35+K35</f>
        <v>0</v>
      </c>
      <c r="N35" s="10"/>
      <c r="O35" s="10"/>
    </row>
    <row r="36" spans="1:15" ht="20.100000000000001" customHeight="1">
      <c r="A36" s="18"/>
      <c r="B36" s="18"/>
      <c r="C36" s="11" t="s">
        <v>18</v>
      </c>
      <c r="D36" s="10"/>
      <c r="E36" s="10"/>
      <c r="F36" s="10">
        <f>SUM(D36:E36)</f>
        <v>0</v>
      </c>
      <c r="G36" s="10"/>
      <c r="H36" s="10"/>
      <c r="I36" s="10">
        <f>H36+G36</f>
        <v>0</v>
      </c>
      <c r="J36" s="10">
        <f>I36+F36</f>
        <v>0</v>
      </c>
      <c r="K36" s="10"/>
      <c r="L36" s="10"/>
      <c r="M36" s="10">
        <f>L36+K36</f>
        <v>0</v>
      </c>
      <c r="N36" s="10"/>
      <c r="O36" s="10"/>
    </row>
    <row r="37" spans="1:15" ht="20.100000000000001" customHeight="1">
      <c r="A37" s="18"/>
      <c r="B37" s="18"/>
      <c r="C37" s="11" t="s">
        <v>17</v>
      </c>
      <c r="D37" s="10"/>
      <c r="E37" s="10"/>
      <c r="F37" s="10">
        <f>SUM(D37:E37)</f>
        <v>0</v>
      </c>
      <c r="G37" s="10"/>
      <c r="H37" s="10"/>
      <c r="I37" s="10">
        <f>H37+G37</f>
        <v>0</v>
      </c>
      <c r="J37" s="10">
        <f>I37+F37</f>
        <v>0</v>
      </c>
      <c r="K37" s="10"/>
      <c r="L37" s="10"/>
      <c r="M37" s="10">
        <f>L37+K37</f>
        <v>0</v>
      </c>
      <c r="N37" s="10"/>
      <c r="O37" s="10"/>
    </row>
    <row r="38" spans="1:15" ht="20.100000000000001" customHeight="1">
      <c r="A38" s="18"/>
      <c r="B38" s="18"/>
      <c r="C38" s="11" t="s">
        <v>16</v>
      </c>
      <c r="D38" s="10"/>
      <c r="E38" s="10"/>
      <c r="F38" s="10">
        <f>SUM(D38:E38)</f>
        <v>0</v>
      </c>
      <c r="G38" s="10"/>
      <c r="H38" s="10"/>
      <c r="I38" s="10">
        <f>H38+G38</f>
        <v>0</v>
      </c>
      <c r="J38" s="10">
        <f>I38+F38</f>
        <v>0</v>
      </c>
      <c r="K38" s="10"/>
      <c r="L38" s="10"/>
      <c r="M38" s="10">
        <f>L38+K38</f>
        <v>0</v>
      </c>
      <c r="N38" s="10"/>
      <c r="O38" s="10"/>
    </row>
    <row r="39" spans="1:15" ht="20.100000000000001" customHeight="1">
      <c r="A39" s="18"/>
      <c r="B39" s="16"/>
      <c r="C39" s="17" t="s">
        <v>15</v>
      </c>
      <c r="D39" s="6">
        <f>SUM(D34:D38)</f>
        <v>0</v>
      </c>
      <c r="E39" s="6">
        <f>SUM(E34:E38)</f>
        <v>0</v>
      </c>
      <c r="F39" s="6">
        <f>SUM(F34:F38)</f>
        <v>0</v>
      </c>
      <c r="G39" s="6">
        <f>SUM(G34:G38)</f>
        <v>0.2</v>
      </c>
      <c r="H39" s="6">
        <f>SUM(H34:H38)</f>
        <v>0</v>
      </c>
      <c r="I39" s="6">
        <f>SUM(I34:I38)</f>
        <v>0.2</v>
      </c>
      <c r="J39" s="6">
        <f>SUM(J34:J38)</f>
        <v>0.2</v>
      </c>
      <c r="K39" s="6">
        <f>SUM(K34:K38)</f>
        <v>30</v>
      </c>
      <c r="L39" s="6">
        <f>SUM(L34:L38)</f>
        <v>0</v>
      </c>
      <c r="M39" s="6">
        <f>SUM(M34:M38)</f>
        <v>30</v>
      </c>
      <c r="N39" s="6">
        <f>K39/G39*1000</f>
        <v>150000</v>
      </c>
      <c r="O39" s="6"/>
    </row>
    <row r="40" spans="1:15" ht="20.100000000000001" customHeight="1">
      <c r="A40" s="18"/>
      <c r="B40" s="19" t="s">
        <v>14</v>
      </c>
      <c r="C40" s="11" t="s">
        <v>13</v>
      </c>
      <c r="D40" s="10"/>
      <c r="E40" s="10"/>
      <c r="F40" s="10">
        <f>SUM(D40:E40)</f>
        <v>0</v>
      </c>
      <c r="G40" s="10"/>
      <c r="H40" s="10"/>
      <c r="I40" s="10">
        <f>H40+G40</f>
        <v>0</v>
      </c>
      <c r="J40" s="10">
        <f>I40+F40</f>
        <v>0</v>
      </c>
      <c r="K40" s="10"/>
      <c r="L40" s="10"/>
      <c r="M40" s="10">
        <f>L40+K40</f>
        <v>0</v>
      </c>
      <c r="N40" s="10"/>
      <c r="O40" s="10"/>
    </row>
    <row r="41" spans="1:15" ht="20.100000000000001" customHeight="1">
      <c r="A41" s="18"/>
      <c r="B41" s="18"/>
      <c r="C41" s="11" t="s">
        <v>12</v>
      </c>
      <c r="D41" s="10"/>
      <c r="E41" s="10"/>
      <c r="F41" s="10">
        <f>SUM(D41:E41)</f>
        <v>0</v>
      </c>
      <c r="G41" s="10"/>
      <c r="H41" s="10"/>
      <c r="I41" s="10">
        <f>H41+G41</f>
        <v>0</v>
      </c>
      <c r="J41" s="10">
        <f>I41+F41</f>
        <v>0</v>
      </c>
      <c r="K41" s="10"/>
      <c r="L41" s="10"/>
      <c r="M41" s="10">
        <f>L41+K41</f>
        <v>0</v>
      </c>
      <c r="N41" s="10"/>
      <c r="O41" s="10"/>
    </row>
    <row r="42" spans="1:15" ht="20.100000000000001" customHeight="1">
      <c r="A42" s="18"/>
      <c r="B42" s="18"/>
      <c r="C42" s="11" t="s">
        <v>11</v>
      </c>
      <c r="D42" s="10"/>
      <c r="E42" s="10"/>
      <c r="F42" s="10">
        <f>SUM(D42:E42)</f>
        <v>0</v>
      </c>
      <c r="G42" s="10"/>
      <c r="H42" s="10"/>
      <c r="I42" s="10">
        <f>H42+G42</f>
        <v>0</v>
      </c>
      <c r="J42" s="10">
        <f>I42+F42</f>
        <v>0</v>
      </c>
      <c r="K42" s="10"/>
      <c r="L42" s="10"/>
      <c r="M42" s="10">
        <f>L42+K42</f>
        <v>0</v>
      </c>
      <c r="N42" s="10"/>
      <c r="O42" s="10"/>
    </row>
    <row r="43" spans="1:15" ht="20.100000000000001" customHeight="1">
      <c r="A43" s="18"/>
      <c r="B43" s="16"/>
      <c r="C43" s="17" t="s">
        <v>10</v>
      </c>
      <c r="D43" s="6">
        <f>SUM(D40:D42)</f>
        <v>0</v>
      </c>
      <c r="E43" s="6">
        <f>SUM(E40:E42)</f>
        <v>0</v>
      </c>
      <c r="F43" s="6">
        <f>SUM(F40:F42)</f>
        <v>0</v>
      </c>
      <c r="G43" s="6">
        <f>SUM(G40:G42)</f>
        <v>0</v>
      </c>
      <c r="H43" s="6">
        <f>SUM(H40:H42)</f>
        <v>0</v>
      </c>
      <c r="I43" s="6">
        <f>SUM(I40:I42)</f>
        <v>0</v>
      </c>
      <c r="J43" s="6">
        <f>SUM(J40:J42)</f>
        <v>0</v>
      </c>
      <c r="K43" s="6">
        <f>SUM(K40:K42)</f>
        <v>0</v>
      </c>
      <c r="L43" s="6">
        <f>SUM(L40:L42)</f>
        <v>0</v>
      </c>
      <c r="M43" s="6">
        <f>SUM(M40:M42)</f>
        <v>0</v>
      </c>
      <c r="N43" s="6"/>
      <c r="O43" s="6"/>
    </row>
    <row r="44" spans="1:15" ht="20.100000000000001" customHeight="1">
      <c r="A44" s="16"/>
      <c r="B44" s="15" t="s">
        <v>9</v>
      </c>
      <c r="C44" s="14"/>
      <c r="D44" s="6">
        <f>D43+D39</f>
        <v>0</v>
      </c>
      <c r="E44" s="6">
        <f>E43+E39</f>
        <v>0</v>
      </c>
      <c r="F44" s="6">
        <f>F43+F39</f>
        <v>0</v>
      </c>
      <c r="G44" s="6">
        <f>G43+G39</f>
        <v>0.2</v>
      </c>
      <c r="H44" s="6">
        <f>H43+H39</f>
        <v>0</v>
      </c>
      <c r="I44" s="6">
        <f>I43+I39</f>
        <v>0.2</v>
      </c>
      <c r="J44" s="6">
        <f>J43+J39</f>
        <v>0.2</v>
      </c>
      <c r="K44" s="6">
        <f>K43+K39</f>
        <v>30</v>
      </c>
      <c r="L44" s="6">
        <f>L43+L39</f>
        <v>0</v>
      </c>
      <c r="M44" s="6">
        <f>M43+M39</f>
        <v>30</v>
      </c>
      <c r="N44" s="6">
        <f>K44/G44*1000</f>
        <v>150000</v>
      </c>
      <c r="O44" s="6"/>
    </row>
    <row r="45" spans="1:15" ht="20.100000000000001" customHeight="1">
      <c r="A45" s="13" t="s">
        <v>8</v>
      </c>
      <c r="B45" s="11" t="s">
        <v>7</v>
      </c>
      <c r="C45" s="11"/>
      <c r="D45" s="10">
        <v>10</v>
      </c>
      <c r="E45" s="10"/>
      <c r="F45" s="10">
        <f>SUM(D45:E45)</f>
        <v>10</v>
      </c>
      <c r="G45" s="10">
        <v>45</v>
      </c>
      <c r="H45" s="10"/>
      <c r="I45" s="10">
        <f>H45+G45</f>
        <v>45</v>
      </c>
      <c r="J45" s="10">
        <f>I45+F45</f>
        <v>55</v>
      </c>
      <c r="K45" s="10">
        <v>0.22500000000000001</v>
      </c>
      <c r="L45" s="10"/>
      <c r="M45" s="10">
        <f>L45+K45</f>
        <v>0.22500000000000001</v>
      </c>
      <c r="N45" s="10">
        <f>K45/G45*1000</f>
        <v>5</v>
      </c>
      <c r="O45" s="10"/>
    </row>
    <row r="46" spans="1:15" ht="20.100000000000001" customHeight="1">
      <c r="A46" s="12"/>
      <c r="B46" s="11" t="s">
        <v>6</v>
      </c>
      <c r="C46" s="11"/>
      <c r="D46" s="10">
        <v>2</v>
      </c>
      <c r="E46" s="10"/>
      <c r="F46" s="10">
        <f>SUM(D46:E46)</f>
        <v>2</v>
      </c>
      <c r="G46" s="10">
        <v>50</v>
      </c>
      <c r="H46" s="10"/>
      <c r="I46" s="10">
        <f>H46+G46</f>
        <v>50</v>
      </c>
      <c r="J46" s="10">
        <f>I46+F46</f>
        <v>52</v>
      </c>
      <c r="K46" s="10">
        <v>32</v>
      </c>
      <c r="L46" s="10"/>
      <c r="M46" s="10">
        <f>L46+K46</f>
        <v>32</v>
      </c>
      <c r="N46" s="10">
        <f>K46/G46*1000</f>
        <v>640</v>
      </c>
      <c r="O46" s="10"/>
    </row>
    <row r="47" spans="1:15" ht="20.100000000000001" customHeight="1">
      <c r="A47" s="12"/>
      <c r="B47" s="11" t="s">
        <v>5</v>
      </c>
      <c r="C47" s="11"/>
      <c r="D47" s="10">
        <v>7</v>
      </c>
      <c r="E47" s="10"/>
      <c r="F47" s="10">
        <f>SUM(D47:E47)</f>
        <v>7</v>
      </c>
      <c r="G47" s="10">
        <v>3</v>
      </c>
      <c r="H47" s="10"/>
      <c r="I47" s="10">
        <f>H47+G47</f>
        <v>3</v>
      </c>
      <c r="J47" s="10">
        <f>I47+F47</f>
        <v>10</v>
      </c>
      <c r="K47" s="10">
        <v>140</v>
      </c>
      <c r="L47" s="10"/>
      <c r="M47" s="10">
        <f>L47+K47</f>
        <v>140</v>
      </c>
      <c r="N47" s="10">
        <f>K47/G47*1000</f>
        <v>46666.666666666664</v>
      </c>
      <c r="O47" s="10"/>
    </row>
    <row r="48" spans="1:15" ht="20.100000000000001" customHeight="1">
      <c r="A48" s="12"/>
      <c r="B48" s="11" t="s">
        <v>4</v>
      </c>
      <c r="C48" s="11"/>
      <c r="D48" s="10"/>
      <c r="E48" s="10"/>
      <c r="F48" s="10">
        <f>SUM(D48:E48)</f>
        <v>0</v>
      </c>
      <c r="G48" s="10">
        <v>43</v>
      </c>
      <c r="H48" s="10"/>
      <c r="I48" s="10">
        <f>H48+G48</f>
        <v>43</v>
      </c>
      <c r="J48" s="10">
        <f>I48+F48</f>
        <v>43</v>
      </c>
      <c r="K48" s="10">
        <v>740</v>
      </c>
      <c r="L48" s="10"/>
      <c r="M48" s="10">
        <f>L48+K48</f>
        <v>740</v>
      </c>
      <c r="N48" s="10">
        <f>K48/G48*1000</f>
        <v>17209.302325581393</v>
      </c>
      <c r="O48" s="10"/>
    </row>
    <row r="49" spans="1:15" ht="20.100000000000001" customHeight="1">
      <c r="A49" s="12"/>
      <c r="B49" s="11" t="s">
        <v>3</v>
      </c>
      <c r="C49" s="11"/>
      <c r="D49" s="10"/>
      <c r="E49" s="10"/>
      <c r="F49" s="10">
        <f>SUM(D49:E49)</f>
        <v>0</v>
      </c>
      <c r="G49" s="10"/>
      <c r="H49" s="10"/>
      <c r="I49" s="10">
        <f>H49+G49</f>
        <v>0</v>
      </c>
      <c r="J49" s="10">
        <f>I49+F49</f>
        <v>0</v>
      </c>
      <c r="K49" s="10">
        <v>90</v>
      </c>
      <c r="L49" s="10"/>
      <c r="M49" s="10">
        <f>L49+K49</f>
        <v>90</v>
      </c>
      <c r="N49" s="10"/>
      <c r="O49" s="10"/>
    </row>
    <row r="50" spans="1:15" ht="20.100000000000001" customHeight="1">
      <c r="A50" s="9"/>
      <c r="B50" s="8" t="s">
        <v>2</v>
      </c>
      <c r="C50" s="7"/>
      <c r="D50" s="6">
        <f>SUM(D45:D49)</f>
        <v>19</v>
      </c>
      <c r="E50" s="6">
        <f>SUM(E45:E49)</f>
        <v>0</v>
      </c>
      <c r="F50" s="6">
        <f>SUM(F45:F49)</f>
        <v>19</v>
      </c>
      <c r="G50" s="6">
        <f>SUM(G45:G49)</f>
        <v>141</v>
      </c>
      <c r="H50" s="6">
        <f>SUM(H45:H49)</f>
        <v>0</v>
      </c>
      <c r="I50" s="6">
        <f>SUM(I45:I49)</f>
        <v>141</v>
      </c>
      <c r="J50" s="6">
        <f>SUM(J45:J49)</f>
        <v>160</v>
      </c>
      <c r="K50" s="6">
        <f>SUM(K45:K49)</f>
        <v>1002.225</v>
      </c>
      <c r="L50" s="6">
        <f>SUM(L45:L49)</f>
        <v>0</v>
      </c>
      <c r="M50" s="6">
        <f>SUM(M45:M49)</f>
        <v>1002.225</v>
      </c>
      <c r="N50" s="6">
        <f>K50/G50*1000</f>
        <v>7107.978723404256</v>
      </c>
      <c r="O50" s="6"/>
    </row>
    <row r="51" spans="1:15" ht="20.100000000000001" customHeight="1">
      <c r="A51" s="5" t="s">
        <v>1</v>
      </c>
      <c r="B51" s="4"/>
      <c r="C51" s="3"/>
      <c r="D51" s="2">
        <f>D50+D44+D33+D27+D24+D19+D16+D7</f>
        <v>116.49999999999999</v>
      </c>
      <c r="E51" s="2">
        <f>E50+E44+E33+E27+E24+E19+E16+E7</f>
        <v>17</v>
      </c>
      <c r="F51" s="2">
        <f>F50+F44+F33+F27+F24+F19+F16+F7</f>
        <v>133.5</v>
      </c>
      <c r="G51" s="2">
        <f>G50+G44+G33+G27+G24+G19+G16+G7</f>
        <v>1569.0000000000002</v>
      </c>
      <c r="H51" s="2">
        <f>H50+H44+H33+H27+H24+H19+H16+H7</f>
        <v>112</v>
      </c>
      <c r="I51" s="2">
        <f>I50+I44+I33+I27+I24+I19+I16+I7</f>
        <v>1681.0000000000002</v>
      </c>
      <c r="J51" s="2">
        <f>J50+J44+J33+J27+J24+J19+J16+J7</f>
        <v>1814.5</v>
      </c>
      <c r="K51" s="2">
        <f>K50+K44+K33+K27+K24+K19+K16+K7</f>
        <v>16191.275</v>
      </c>
      <c r="L51" s="2">
        <f>L50+L44+L33+L27+L24+L19+L16+L7</f>
        <v>18</v>
      </c>
      <c r="M51" s="2">
        <f>M50+M44+M33+M27+M24+M19+M16+M7</f>
        <v>16209.275</v>
      </c>
      <c r="N51" s="2"/>
      <c r="O51" s="2"/>
    </row>
  </sheetData>
  <mergeCells count="26">
    <mergeCell ref="B50:C50"/>
    <mergeCell ref="D2:F2"/>
    <mergeCell ref="G2:I2"/>
    <mergeCell ref="J2:J3"/>
    <mergeCell ref="K2:M2"/>
    <mergeCell ref="A1:O1"/>
    <mergeCell ref="N2:O2"/>
    <mergeCell ref="A45:A50"/>
    <mergeCell ref="A51:C51"/>
    <mergeCell ref="A25:A27"/>
    <mergeCell ref="A28:A33"/>
    <mergeCell ref="A34:A44"/>
    <mergeCell ref="B34:B39"/>
    <mergeCell ref="B40:B43"/>
    <mergeCell ref="B27:C27"/>
    <mergeCell ref="B33:C33"/>
    <mergeCell ref="B44:C44"/>
    <mergeCell ref="A4:A7"/>
    <mergeCell ref="A8:A16"/>
    <mergeCell ref="A17:A19"/>
    <mergeCell ref="A20:A24"/>
    <mergeCell ref="A2:C3"/>
    <mergeCell ref="B7:C7"/>
    <mergeCell ref="B16:C16"/>
    <mergeCell ref="B19:C19"/>
    <mergeCell ref="B24:C24"/>
  </mergeCells>
  <printOptions horizontalCentered="1"/>
  <pageMargins left="0" right="0" top="0" bottom="0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خوانسار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2023-01-02T07:57:35Z</dcterms:modified>
</cp:coreProperties>
</file>